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-2023\Для аттестации\для Отк.урока\сентябрь 2023 урок-конкурс\"/>
    </mc:Choice>
  </mc:AlternateContent>
  <bookViews>
    <workbookView xWindow="0" yWindow="0" windowWidth="22092" windowHeight="9972" activeTab="4"/>
  </bookViews>
  <sheets>
    <sheet name="Задача1" sheetId="6" r:id="rId1"/>
    <sheet name="Задача2" sheetId="2" r:id="rId2"/>
    <sheet name="Задача3" sheetId="3" r:id="rId3"/>
    <sheet name="СР_Задание 1" sheetId="4" r:id="rId4"/>
    <sheet name="СР_Задание 2" sheetId="5" r:id="rId5"/>
  </sheets>
  <definedNames>
    <definedName name="solver_adj" localSheetId="1" hidden="1">Задача2!$D$2</definedName>
    <definedName name="solver_adj" localSheetId="2" hidden="1">Задача3!$D$2</definedName>
    <definedName name="solver_adj" localSheetId="3" hidden="1">'СР_Задание 1'!$E$12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1" hidden="1">Задача2!$B$15</definedName>
    <definedName name="solver_lhs1" localSheetId="3" hidden="1">'СР_Задание 1'!$D$15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1" hidden="1">1</definedName>
    <definedName name="solver_num" localSheetId="2" hidden="1">0</definedName>
    <definedName name="solver_num" localSheetId="3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1" hidden="1">Задача2!$B$7</definedName>
    <definedName name="solver_opt" localSheetId="2" hidden="1">Задача3!$B$5</definedName>
    <definedName name="solver_opt" localSheetId="3" hidden="1">'СР_Задание 1'!$D$15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1" hidden="1">1</definedName>
    <definedName name="solver_rbv" localSheetId="2" hidden="1">1</definedName>
    <definedName name="solver_rbv" localSheetId="3" hidden="1">2</definedName>
    <definedName name="solver_rel1" localSheetId="1" hidden="1">2</definedName>
    <definedName name="solver_rel1" localSheetId="3" hidden="1">2</definedName>
    <definedName name="solver_rhs1" localSheetId="1" hidden="1">0</definedName>
    <definedName name="solver_rhs1" localSheetId="3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1" hidden="1">1</definedName>
    <definedName name="solver_scl" localSheetId="2" hidden="1">1</definedName>
    <definedName name="solver_scl" localSheetId="3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1" hidden="1">100</definedName>
    <definedName name="solver_ssz" localSheetId="2" hidden="1">100</definedName>
    <definedName name="solver_ssz" localSheetId="3" hidden="1">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1" hidden="1">2</definedName>
    <definedName name="solver_typ" localSheetId="2" hidden="1">3</definedName>
    <definedName name="solver_typ" localSheetId="3" hidden="1">3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6" l="1"/>
  <c r="D26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3" i="6"/>
  <c r="D25" i="6"/>
  <c r="D4" i="6"/>
  <c r="D5" i="6" s="1"/>
  <c r="D6" i="6" l="1"/>
  <c r="B13" i="3"/>
  <c r="B12" i="3"/>
  <c r="B11" i="3"/>
  <c r="E3" i="3"/>
  <c r="B3" i="3"/>
  <c r="B4" i="3" s="1"/>
  <c r="B5" i="3" s="1"/>
  <c r="B7" i="2"/>
  <c r="B8" i="2" s="1"/>
  <c r="B9" i="2" s="1"/>
  <c r="B10" i="2" s="1"/>
  <c r="B11" i="2" s="1"/>
  <c r="B12" i="2" s="1"/>
  <c r="B13" i="2" s="1"/>
  <c r="B14" i="2" s="1"/>
  <c r="B15" i="2" s="1"/>
  <c r="D7" i="6" l="1"/>
  <c r="B14" i="3"/>
  <c r="D8" i="6" l="1"/>
  <c r="D9" i="6" l="1"/>
  <c r="D10" i="6" l="1"/>
  <c r="D11" i="6" l="1"/>
  <c r="D12" i="6" l="1"/>
  <c r="D13" i="6" l="1"/>
  <c r="D14" i="6" l="1"/>
  <c r="D15" i="6" l="1"/>
  <c r="F2" i="6" l="1"/>
  <c r="D16" i="6"/>
  <c r="D17" i="6" l="1"/>
  <c r="D18" i="6" l="1"/>
  <c r="D19" i="6" l="1"/>
  <c r="D20" i="6" l="1"/>
  <c r="D21" i="6" l="1"/>
  <c r="D22" i="6" l="1"/>
  <c r="D23" i="6" l="1"/>
  <c r="D24" i="6" l="1"/>
  <c r="E27" i="6" l="1"/>
</calcChain>
</file>

<file path=xl/sharedStrings.xml><?xml version="1.0" encoding="utf-8"?>
<sst xmlns="http://schemas.openxmlformats.org/spreadsheetml/2006/main" count="39" uniqueCount="32">
  <si>
    <t>Дано</t>
  </si>
  <si>
    <t>сумма долга уменьшается равномерно</t>
  </si>
  <si>
    <t>Найти</t>
  </si>
  <si>
    <t>Сумму, выплаченную в течении 1-го года</t>
  </si>
  <si>
    <t>Математическая модель:</t>
  </si>
  <si>
    <t>ежемесячная сумма долга:</t>
  </si>
  <si>
    <t>1200000 руб/24 месяца = 50000 руб</t>
  </si>
  <si>
    <t>увеличить долг на 2%</t>
  </si>
  <si>
    <t>размер долга: арифметическая прогрессия</t>
  </si>
  <si>
    <t>расчет ежемесячного платежа:</t>
  </si>
  <si>
    <t>ежемесячный платеж</t>
  </si>
  <si>
    <t xml:space="preserve">вычесть из полученной суммы </t>
  </si>
  <si>
    <t xml:space="preserve"> размер долга следующего месяца</t>
  </si>
  <si>
    <t>кредит - 1200000 руб</t>
  </si>
  <si>
    <t>срок - 24 месяца</t>
  </si>
  <si>
    <t>а1=1200000, d=-50000, n=24</t>
  </si>
  <si>
    <t>Результат:</t>
  </si>
  <si>
    <t>Автосумма за первый год</t>
  </si>
  <si>
    <t>размер долга руб.</t>
  </si>
  <si>
    <t>ежемесячный платеж руб.</t>
  </si>
  <si>
    <t>сумма за 1-й год руб.</t>
  </si>
  <si>
    <t>месяц</t>
  </si>
  <si>
    <t>кредит</t>
  </si>
  <si>
    <t>процент начисления</t>
  </si>
  <si>
    <t>срок (количество месяцев)</t>
  </si>
  <si>
    <t>долг</t>
  </si>
  <si>
    <t>перевод</t>
  </si>
  <si>
    <t>всего</t>
  </si>
  <si>
    <t>итого</t>
  </si>
  <si>
    <t>кредит (руб)</t>
  </si>
  <si>
    <t>поиск решения</t>
  </si>
  <si>
    <t>процент - 2% 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</si>
</sst>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3" xfId="0" applyFill="1" applyBorder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0" fontId="0" fillId="3" borderId="1" xfId="0" applyFill="1" applyBorder="1"/>
    <xf numFmtId="0" fontId="0" fillId="3" borderId="4" xfId="0" applyFill="1" applyBorder="1"/>
    <xf numFmtId="2" fontId="0" fillId="0" borderId="1" xfId="0" applyNumberFormat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/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1</xdr:row>
      <xdr:rowOff>53340</xdr:rowOff>
    </xdr:from>
    <xdr:to>
      <xdr:col>16</xdr:col>
      <xdr:colOff>511290</xdr:colOff>
      <xdr:row>10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601980"/>
          <a:ext cx="6142470" cy="1630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30481</xdr:colOff>
      <xdr:row>0</xdr:row>
      <xdr:rowOff>358140</xdr:rowOff>
    </xdr:from>
    <xdr:to>
      <xdr:col>16</xdr:col>
      <xdr:colOff>420581</xdr:colOff>
      <xdr:row>9</xdr:row>
      <xdr:rowOff>30480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0741" y="358140"/>
          <a:ext cx="5876500" cy="1501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426720</xdr:colOff>
      <xdr:row>0</xdr:row>
      <xdr:rowOff>0</xdr:rowOff>
    </xdr:from>
    <xdr:to>
      <xdr:col>15</xdr:col>
      <xdr:colOff>152400</xdr:colOff>
      <xdr:row>15</xdr:row>
      <xdr:rowOff>89398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304"/>
        <a:stretch/>
      </xdr:blipFill>
      <xdr:spPr>
        <a:xfrm>
          <a:off x="4533900" y="0"/>
          <a:ext cx="5821680" cy="28325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1</xdr:row>
      <xdr:rowOff>5930</xdr:rowOff>
    </xdr:from>
    <xdr:to>
      <xdr:col>14</xdr:col>
      <xdr:colOff>255371</xdr:colOff>
      <xdr:row>5</xdr:row>
      <xdr:rowOff>45563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188810"/>
          <a:ext cx="8850731" cy="7711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15240</xdr:rowOff>
    </xdr:from>
    <xdr:to>
      <xdr:col>14</xdr:col>
      <xdr:colOff>142593</xdr:colOff>
      <xdr:row>5</xdr:row>
      <xdr:rowOff>160020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198120"/>
          <a:ext cx="8646513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selection activeCell="I25" sqref="I25:I26"/>
    </sheetView>
  </sheetViews>
  <sheetFormatPr defaultRowHeight="14.4" x14ac:dyDescent="0.3"/>
  <cols>
    <col min="1" max="1" width="3.5546875" customWidth="1"/>
    <col min="2" max="2" width="38.44140625" customWidth="1"/>
    <col min="3" max="3" width="5.6640625" customWidth="1"/>
    <col min="4" max="4" width="10.5546875" customWidth="1"/>
    <col min="5" max="5" width="8.109375" customWidth="1"/>
  </cols>
  <sheetData>
    <row r="1" spans="1:6" ht="57.6" x14ac:dyDescent="0.3">
      <c r="A1" s="2"/>
      <c r="B1" s="4" t="s">
        <v>0</v>
      </c>
      <c r="C1" s="2"/>
      <c r="D1" s="6" t="s">
        <v>18</v>
      </c>
      <c r="E1" s="6" t="s">
        <v>19</v>
      </c>
      <c r="F1" s="6" t="s">
        <v>20</v>
      </c>
    </row>
    <row r="2" spans="1:6" x14ac:dyDescent="0.3">
      <c r="A2" s="2">
        <v>1</v>
      </c>
      <c r="B2" s="5" t="s">
        <v>13</v>
      </c>
      <c r="C2" s="2"/>
      <c r="D2" s="2">
        <v>1200000</v>
      </c>
      <c r="E2" s="2"/>
      <c r="F2" s="2">
        <f>SUM(E3:E14)</f>
        <v>822000</v>
      </c>
    </row>
    <row r="3" spans="1:6" x14ac:dyDescent="0.3">
      <c r="A3" s="2">
        <v>2</v>
      </c>
      <c r="B3" s="5" t="s">
        <v>14</v>
      </c>
      <c r="C3" s="2">
        <v>1</v>
      </c>
      <c r="D3" s="2">
        <f>D2-50000</f>
        <v>1150000</v>
      </c>
      <c r="E3" s="2">
        <f>D2*0.02+50000</f>
        <v>74000</v>
      </c>
    </row>
    <row r="4" spans="1:6" x14ac:dyDescent="0.3">
      <c r="A4" s="2">
        <v>3</v>
      </c>
      <c r="B4" s="5" t="s">
        <v>31</v>
      </c>
      <c r="C4" s="2">
        <v>2</v>
      </c>
      <c r="D4" s="2">
        <f t="shared" ref="D4:D24" si="0">D3-50000</f>
        <v>1100000</v>
      </c>
      <c r="E4" s="2">
        <f t="shared" ref="E4:E26" si="1">D3*0.02+50000</f>
        <v>73000</v>
      </c>
    </row>
    <row r="5" spans="1:6" x14ac:dyDescent="0.3">
      <c r="A5" s="2">
        <v>4</v>
      </c>
      <c r="B5" s="5" t="s">
        <v>1</v>
      </c>
      <c r="C5" s="2">
        <v>3</v>
      </c>
      <c r="D5" s="2">
        <f t="shared" si="0"/>
        <v>1050000</v>
      </c>
      <c r="E5" s="2">
        <f t="shared" si="1"/>
        <v>72000</v>
      </c>
    </row>
    <row r="6" spans="1:6" x14ac:dyDescent="0.3">
      <c r="C6" s="2">
        <v>4</v>
      </c>
      <c r="D6" s="2">
        <f t="shared" si="0"/>
        <v>1000000</v>
      </c>
      <c r="E6" s="2">
        <f t="shared" si="1"/>
        <v>71000</v>
      </c>
    </row>
    <row r="7" spans="1:6" x14ac:dyDescent="0.3">
      <c r="B7" s="4" t="s">
        <v>2</v>
      </c>
      <c r="C7" s="2">
        <v>5</v>
      </c>
      <c r="D7" s="2">
        <f t="shared" si="0"/>
        <v>950000</v>
      </c>
      <c r="E7" s="2">
        <f t="shared" si="1"/>
        <v>70000</v>
      </c>
    </row>
    <row r="8" spans="1:6" x14ac:dyDescent="0.3">
      <c r="B8" s="5" t="s">
        <v>3</v>
      </c>
      <c r="C8" s="2">
        <v>6</v>
      </c>
      <c r="D8" s="2">
        <f t="shared" si="0"/>
        <v>900000</v>
      </c>
      <c r="E8" s="2">
        <f t="shared" si="1"/>
        <v>69000</v>
      </c>
    </row>
    <row r="9" spans="1:6" x14ac:dyDescent="0.3">
      <c r="C9" s="2">
        <v>7</v>
      </c>
      <c r="D9" s="2">
        <f t="shared" si="0"/>
        <v>850000</v>
      </c>
      <c r="E9" s="2">
        <f t="shared" si="1"/>
        <v>68000</v>
      </c>
    </row>
    <row r="10" spans="1:6" x14ac:dyDescent="0.3">
      <c r="A10" s="2"/>
      <c r="B10" s="4" t="s">
        <v>4</v>
      </c>
      <c r="C10" s="2">
        <v>8</v>
      </c>
      <c r="D10" s="2">
        <f t="shared" si="0"/>
        <v>800000</v>
      </c>
      <c r="E10" s="2">
        <f t="shared" si="1"/>
        <v>67000</v>
      </c>
    </row>
    <row r="11" spans="1:6" x14ac:dyDescent="0.3">
      <c r="A11" s="2">
        <v>1</v>
      </c>
      <c r="B11" s="5" t="s">
        <v>5</v>
      </c>
      <c r="C11" s="2">
        <v>9</v>
      </c>
      <c r="D11" s="2">
        <f t="shared" si="0"/>
        <v>750000</v>
      </c>
      <c r="E11" s="2">
        <f t="shared" si="1"/>
        <v>66000</v>
      </c>
    </row>
    <row r="12" spans="1:6" x14ac:dyDescent="0.3">
      <c r="A12" s="2"/>
      <c r="B12" s="5" t="s">
        <v>6</v>
      </c>
      <c r="C12" s="2">
        <v>10</v>
      </c>
      <c r="D12" s="2">
        <f t="shared" si="0"/>
        <v>700000</v>
      </c>
      <c r="E12" s="2">
        <f t="shared" si="1"/>
        <v>65000</v>
      </c>
    </row>
    <row r="13" spans="1:6" x14ac:dyDescent="0.3">
      <c r="A13" s="2"/>
      <c r="B13" s="5"/>
      <c r="C13" s="2">
        <v>11</v>
      </c>
      <c r="D13" s="2">
        <f t="shared" si="0"/>
        <v>650000</v>
      </c>
      <c r="E13" s="2">
        <f t="shared" si="1"/>
        <v>64000</v>
      </c>
    </row>
    <row r="14" spans="1:6" x14ac:dyDescent="0.3">
      <c r="A14" s="2">
        <v>2</v>
      </c>
      <c r="B14" s="5" t="s">
        <v>8</v>
      </c>
      <c r="C14" s="2">
        <v>12</v>
      </c>
      <c r="D14" s="2">
        <f t="shared" si="0"/>
        <v>600000</v>
      </c>
      <c r="E14" s="2">
        <f t="shared" si="1"/>
        <v>63000</v>
      </c>
    </row>
    <row r="15" spans="1:6" x14ac:dyDescent="0.3">
      <c r="A15" s="2"/>
      <c r="B15" s="5" t="s">
        <v>15</v>
      </c>
      <c r="C15" s="2">
        <v>13</v>
      </c>
      <c r="D15" s="2">
        <f t="shared" si="0"/>
        <v>550000</v>
      </c>
      <c r="E15" s="2">
        <f t="shared" si="1"/>
        <v>62000</v>
      </c>
    </row>
    <row r="16" spans="1:6" x14ac:dyDescent="0.3">
      <c r="A16" s="2"/>
      <c r="B16" s="5"/>
      <c r="C16" s="2">
        <v>14</v>
      </c>
      <c r="D16" s="2">
        <f t="shared" si="0"/>
        <v>500000</v>
      </c>
      <c r="E16" s="2">
        <f t="shared" si="1"/>
        <v>61000</v>
      </c>
    </row>
    <row r="17" spans="1:5" x14ac:dyDescent="0.3">
      <c r="A17" s="2">
        <v>3</v>
      </c>
      <c r="B17" s="5" t="s">
        <v>9</v>
      </c>
      <c r="C17" s="2">
        <v>15</v>
      </c>
      <c r="D17" s="2">
        <f t="shared" si="0"/>
        <v>450000</v>
      </c>
      <c r="E17" s="2">
        <f t="shared" si="1"/>
        <v>60000</v>
      </c>
    </row>
    <row r="18" spans="1:5" x14ac:dyDescent="0.3">
      <c r="A18" s="2"/>
      <c r="B18" s="5" t="s">
        <v>7</v>
      </c>
      <c r="C18" s="2">
        <v>16</v>
      </c>
      <c r="D18" s="2">
        <f t="shared" si="0"/>
        <v>400000</v>
      </c>
      <c r="E18" s="2">
        <f t="shared" si="1"/>
        <v>59000</v>
      </c>
    </row>
    <row r="19" spans="1:5" x14ac:dyDescent="0.3">
      <c r="A19" s="2"/>
      <c r="B19" s="5" t="s">
        <v>11</v>
      </c>
      <c r="C19" s="2">
        <v>17</v>
      </c>
      <c r="D19" s="2">
        <f t="shared" si="0"/>
        <v>350000</v>
      </c>
      <c r="E19" s="2">
        <f t="shared" si="1"/>
        <v>58000</v>
      </c>
    </row>
    <row r="20" spans="1:5" x14ac:dyDescent="0.3">
      <c r="A20" s="2"/>
      <c r="B20" s="5" t="s">
        <v>12</v>
      </c>
      <c r="C20" s="2">
        <v>18</v>
      </c>
      <c r="D20" s="2">
        <f t="shared" si="0"/>
        <v>300000</v>
      </c>
      <c r="E20" s="2">
        <f t="shared" si="1"/>
        <v>57000</v>
      </c>
    </row>
    <row r="21" spans="1:5" x14ac:dyDescent="0.3">
      <c r="C21" s="2">
        <v>19</v>
      </c>
      <c r="D21" s="2">
        <f t="shared" si="0"/>
        <v>250000</v>
      </c>
      <c r="E21" s="2">
        <f t="shared" si="1"/>
        <v>56000</v>
      </c>
    </row>
    <row r="22" spans="1:5" x14ac:dyDescent="0.3">
      <c r="B22" s="4" t="s">
        <v>16</v>
      </c>
      <c r="C22" s="2">
        <v>20</v>
      </c>
      <c r="D22" s="2">
        <f t="shared" si="0"/>
        <v>200000</v>
      </c>
      <c r="E22" s="2">
        <f t="shared" si="1"/>
        <v>55000</v>
      </c>
    </row>
    <row r="23" spans="1:5" x14ac:dyDescent="0.3">
      <c r="B23" s="5" t="s">
        <v>17</v>
      </c>
      <c r="C23" s="2">
        <v>21</v>
      </c>
      <c r="D23" s="2">
        <f t="shared" si="0"/>
        <v>150000</v>
      </c>
      <c r="E23" s="2">
        <f t="shared" si="1"/>
        <v>54000</v>
      </c>
    </row>
    <row r="24" spans="1:5" x14ac:dyDescent="0.3">
      <c r="C24" s="2">
        <v>22</v>
      </c>
      <c r="D24" s="2">
        <f t="shared" si="0"/>
        <v>100000</v>
      </c>
      <c r="E24" s="2">
        <f t="shared" si="1"/>
        <v>53000</v>
      </c>
    </row>
    <row r="25" spans="1:5" x14ac:dyDescent="0.3">
      <c r="C25" s="2">
        <v>23</v>
      </c>
      <c r="D25" s="2">
        <f>D24-50000</f>
        <v>50000</v>
      </c>
      <c r="E25" s="2">
        <f t="shared" si="1"/>
        <v>52000</v>
      </c>
    </row>
    <row r="26" spans="1:5" x14ac:dyDescent="0.3">
      <c r="C26" s="2">
        <v>24</v>
      </c>
      <c r="D26" s="2">
        <f>D25-50000</f>
        <v>0</v>
      </c>
      <c r="E26" s="2">
        <f t="shared" si="1"/>
        <v>51000</v>
      </c>
    </row>
    <row r="27" spans="1:5" x14ac:dyDescent="0.3">
      <c r="E27" s="7">
        <f>SUM(E3:E26)</f>
        <v>1500000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7" sqref="B7"/>
    </sheetView>
  </sheetViews>
  <sheetFormatPr defaultRowHeight="14.4" x14ac:dyDescent="0.3"/>
  <cols>
    <col min="1" max="1" width="8.88671875" customWidth="1"/>
    <col min="2" max="2" width="15.109375" customWidth="1"/>
    <col min="3" max="3" width="11.77734375" customWidth="1"/>
    <col min="4" max="4" width="18.33203125" customWidth="1"/>
    <col min="6" max="6" width="14" customWidth="1"/>
  </cols>
  <sheetData>
    <row r="1" spans="1:9" ht="28.8" x14ac:dyDescent="0.3">
      <c r="A1" s="3" t="s">
        <v>0</v>
      </c>
      <c r="B1" s="3" t="s">
        <v>22</v>
      </c>
      <c r="C1" s="9" t="s">
        <v>23</v>
      </c>
      <c r="D1" s="9" t="s">
        <v>10</v>
      </c>
      <c r="F1" s="23" t="s">
        <v>30</v>
      </c>
    </row>
    <row r="2" spans="1:9" x14ac:dyDescent="0.3">
      <c r="A2" s="3"/>
      <c r="B2" s="14">
        <v>1000000</v>
      </c>
      <c r="C2" s="3">
        <v>1</v>
      </c>
      <c r="D2" s="14">
        <v>116740.3628496811</v>
      </c>
      <c r="F2" s="24">
        <v>116740.36</v>
      </c>
      <c r="I2" s="8"/>
    </row>
    <row r="4" spans="1:9" x14ac:dyDescent="0.3">
      <c r="A4" s="23" t="s">
        <v>2</v>
      </c>
      <c r="B4" s="23" t="s">
        <v>24</v>
      </c>
      <c r="C4" s="23"/>
      <c r="D4" s="23"/>
    </row>
    <row r="6" spans="1:9" x14ac:dyDescent="0.3">
      <c r="A6" s="10" t="s">
        <v>21</v>
      </c>
      <c r="B6" s="11" t="s">
        <v>25</v>
      </c>
    </row>
    <row r="7" spans="1:9" x14ac:dyDescent="0.3">
      <c r="A7" s="2">
        <v>1</v>
      </c>
      <c r="B7" s="12">
        <f>B2*1.01-D$2</f>
        <v>893259.63715031894</v>
      </c>
      <c r="F7" s="13"/>
    </row>
    <row r="8" spans="1:9" x14ac:dyDescent="0.3">
      <c r="A8" s="2">
        <v>2</v>
      </c>
      <c r="B8" s="12">
        <f>B7*1.01-D$2</f>
        <v>785451.87067214109</v>
      </c>
      <c r="F8" s="13"/>
    </row>
    <row r="9" spans="1:9" x14ac:dyDescent="0.3">
      <c r="A9" s="2">
        <v>3</v>
      </c>
      <c r="B9" s="12">
        <f t="shared" ref="B9:B15" si="0">B8*1.01-D$2</f>
        <v>676566.0265291814</v>
      </c>
      <c r="F9" s="13"/>
    </row>
    <row r="10" spans="1:9" x14ac:dyDescent="0.3">
      <c r="A10" s="2">
        <v>4</v>
      </c>
      <c r="B10" s="12">
        <f t="shared" si="0"/>
        <v>566591.32394479215</v>
      </c>
      <c r="F10" s="13"/>
    </row>
    <row r="11" spans="1:9" x14ac:dyDescent="0.3">
      <c r="A11" s="2">
        <v>5</v>
      </c>
      <c r="B11" s="12">
        <f t="shared" si="0"/>
        <v>455516.87433455902</v>
      </c>
      <c r="F11" s="13"/>
    </row>
    <row r="12" spans="1:9" x14ac:dyDescent="0.3">
      <c r="A12" s="2">
        <v>6</v>
      </c>
      <c r="B12" s="12">
        <f t="shared" si="0"/>
        <v>343331.6802282235</v>
      </c>
      <c r="F12" s="13"/>
    </row>
    <row r="13" spans="1:9" x14ac:dyDescent="0.3">
      <c r="A13" s="2">
        <v>7</v>
      </c>
      <c r="B13" s="12">
        <f t="shared" si="0"/>
        <v>230024.63418082462</v>
      </c>
      <c r="F13" s="13"/>
    </row>
    <row r="14" spans="1:9" x14ac:dyDescent="0.3">
      <c r="A14" s="2">
        <v>8</v>
      </c>
      <c r="B14" s="12">
        <f t="shared" si="0"/>
        <v>115584.51767295178</v>
      </c>
      <c r="C14" s="13"/>
      <c r="F14" s="13"/>
    </row>
    <row r="15" spans="1:9" x14ac:dyDescent="0.3">
      <c r="A15" s="2">
        <v>9</v>
      </c>
      <c r="B15" s="12">
        <f t="shared" si="0"/>
        <v>2.0372681319713593E-10</v>
      </c>
      <c r="F15" s="13"/>
    </row>
    <row r="16" spans="1:9" x14ac:dyDescent="0.3">
      <c r="B16" s="13"/>
    </row>
    <row r="17" spans="2:4" x14ac:dyDescent="0.3">
      <c r="B17" s="13"/>
    </row>
    <row r="19" spans="2:4" x14ac:dyDescent="0.3">
      <c r="D19" s="13"/>
    </row>
    <row r="20" spans="2:4" x14ac:dyDescent="0.3">
      <c r="D2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5" sqref="B5"/>
    </sheetView>
  </sheetViews>
  <sheetFormatPr defaultRowHeight="14.4" x14ac:dyDescent="0.3"/>
  <cols>
    <col min="1" max="1" width="5.5546875" customWidth="1"/>
    <col min="2" max="2" width="14.109375" customWidth="1"/>
    <col min="3" max="3" width="18.21875" customWidth="1"/>
    <col min="4" max="4" width="12.5546875" customWidth="1"/>
    <col min="5" max="5" width="9.44140625" bestFit="1" customWidth="1"/>
  </cols>
  <sheetData>
    <row r="1" spans="1:5" x14ac:dyDescent="0.3">
      <c r="A1" s="15" t="s">
        <v>0</v>
      </c>
      <c r="B1" s="19" t="s">
        <v>22</v>
      </c>
      <c r="C1" s="15" t="s">
        <v>23</v>
      </c>
      <c r="D1" s="15" t="s">
        <v>26</v>
      </c>
    </row>
    <row r="2" spans="1:5" x14ac:dyDescent="0.3">
      <c r="A2" s="15"/>
      <c r="B2" s="16">
        <v>331000</v>
      </c>
      <c r="C2" s="15">
        <v>1.1000000000000001</v>
      </c>
      <c r="D2" s="15">
        <v>133100.00000114241</v>
      </c>
      <c r="E2" s="20" t="s">
        <v>27</v>
      </c>
    </row>
    <row r="3" spans="1:5" x14ac:dyDescent="0.3">
      <c r="A3" s="15">
        <v>1</v>
      </c>
      <c r="B3" s="17">
        <f>B2*C$2-D$2</f>
        <v>230999.99999885765</v>
      </c>
      <c r="E3" s="1">
        <f>D2*3</f>
        <v>399300.00000342727</v>
      </c>
    </row>
    <row r="4" spans="1:5" x14ac:dyDescent="0.3">
      <c r="A4" s="15">
        <v>2</v>
      </c>
      <c r="B4" s="17">
        <f>B3*C$2-D$2</f>
        <v>120999.99999760103</v>
      </c>
      <c r="E4" s="1"/>
    </row>
    <row r="5" spans="1:5" x14ac:dyDescent="0.3">
      <c r="A5" s="15">
        <v>3</v>
      </c>
      <c r="B5" s="17">
        <f>B4*C$2-D$2</f>
        <v>-3.781256964430213E-6</v>
      </c>
      <c r="E5" s="1"/>
    </row>
    <row r="6" spans="1:5" x14ac:dyDescent="0.3">
      <c r="B6" s="1"/>
      <c r="E6" s="1"/>
    </row>
    <row r="9" spans="1:5" x14ac:dyDescent="0.3">
      <c r="A9" s="15" t="s">
        <v>0</v>
      </c>
      <c r="B9" s="21" t="s">
        <v>29</v>
      </c>
      <c r="C9" s="15" t="s">
        <v>23</v>
      </c>
    </row>
    <row r="10" spans="1:5" x14ac:dyDescent="0.3">
      <c r="A10" s="22">
        <v>0</v>
      </c>
      <c r="B10" s="21">
        <v>331000</v>
      </c>
      <c r="C10" s="18">
        <v>0.1</v>
      </c>
    </row>
    <row r="11" spans="1:5" x14ac:dyDescent="0.3">
      <c r="A11" s="2">
        <v>1</v>
      </c>
      <c r="B11" s="2">
        <f>331000/3+(B$10-A10*331000/3)*C$10</f>
        <v>143433.33333333331</v>
      </c>
    </row>
    <row r="12" spans="1:5" x14ac:dyDescent="0.3">
      <c r="A12" s="2">
        <v>2</v>
      </c>
      <c r="B12" s="2">
        <f>331000/3+(B$10-A11*331000/3)*C$10</f>
        <v>132400</v>
      </c>
    </row>
    <row r="13" spans="1:5" x14ac:dyDescent="0.3">
      <c r="A13" s="2">
        <v>3</v>
      </c>
      <c r="B13" s="2">
        <f>331000/3+(B$10-A12*331000/3)*C$10</f>
        <v>121366.66666666666</v>
      </c>
    </row>
    <row r="14" spans="1:5" x14ac:dyDescent="0.3">
      <c r="A14" s="2" t="s">
        <v>28</v>
      </c>
      <c r="B14" s="2">
        <f>SUM(B11:B13)</f>
        <v>397200</v>
      </c>
      <c r="E14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4.4" x14ac:dyDescent="0.3"/>
  <cols>
    <col min="6" max="6" width="11.5546875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21" sqref="M21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Задача1</vt:lpstr>
      <vt:lpstr>Задача2</vt:lpstr>
      <vt:lpstr>Задача3</vt:lpstr>
      <vt:lpstr>СР_Задание 1</vt:lpstr>
      <vt:lpstr>СР_Задание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cp:lastPrinted>2023-07-19T13:25:53Z</cp:lastPrinted>
  <dcterms:created xsi:type="dcterms:W3CDTF">2023-07-13T14:03:18Z</dcterms:created>
  <dcterms:modified xsi:type="dcterms:W3CDTF">2023-09-16T02:00:57Z</dcterms:modified>
</cp:coreProperties>
</file>